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6212" windowHeight="5784" activeTab="0"/>
  </bookViews>
  <sheets>
    <sheet name="оперЭВМ 1Спредприяти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<sst xmlns="http://schemas.openxmlformats.org/spreadsheetml/2006/main" count="105" uniqueCount="64">
  <si>
    <t>"Согласовано"________________</t>
  </si>
  <si>
    <t>"Утверждаю":______________________________</t>
  </si>
  <si>
    <t>Зам.директора ФГУ МЦ по аттестации образовательных организаций</t>
  </si>
  <si>
    <t>Директор КИМБ Рябкова С.Н.</t>
  </si>
  <si>
    <t>"___"_______________2009г</t>
  </si>
  <si>
    <t>25 декабря 2016</t>
  </si>
  <si>
    <t>УЧЕБНЫЙ ПЛАН</t>
  </si>
  <si>
    <t>ПОУ "Колледж инноваций, менеджмента и бизнеса" по программе</t>
  </si>
  <si>
    <t xml:space="preserve">дополнительного профессионального образования  
</t>
  </si>
  <si>
    <t>Оператор  ПЭВМ с изучением программы: "1 С:Предприятие" (повышение квалификации)</t>
  </si>
  <si>
    <t>Количество часов</t>
  </si>
  <si>
    <t>умения и навыки</t>
  </si>
  <si>
    <t>знания</t>
  </si>
  <si>
    <t>кол часов</t>
  </si>
  <si>
    <t>форма контроля</t>
  </si>
  <si>
    <t xml:space="preserve">распределение учебной нагрузки </t>
  </si>
  <si>
    <t>всего</t>
  </si>
  <si>
    <t>теория</t>
  </si>
  <si>
    <t>практика и производственное обучение</t>
  </si>
  <si>
    <t>1 семестр (4 недели)</t>
  </si>
  <si>
    <t>2 семестр (4недели)</t>
  </si>
  <si>
    <t>кол час в нед</t>
  </si>
  <si>
    <t>ОБЩЕПРОФЕССИОНАЛЬНЫЕ ДИСЦИПЛИНЫ</t>
  </si>
  <si>
    <t>Технология поиска работы</t>
  </si>
  <si>
    <t>использование приёмов поиска работы</t>
  </si>
  <si>
    <t>методы поиска работы, информационное и психологическое  обеспечение поиска работы</t>
  </si>
  <si>
    <t>контрольная работа</t>
  </si>
  <si>
    <t>Гигиена и охрана труда</t>
  </si>
  <si>
    <t xml:space="preserve">Соблюдение санитарно-гигиенических требований, норм и правил по охране труда. Поддержка санитарного состояния оборудования и рабочих мест 
</t>
  </si>
  <si>
    <t xml:space="preserve">Физиолого-гигиенические основы трудового процесса, требования санитарии.
Основные положения Законодательства по охране труда.
Правила безопасности на предприятии.
</t>
  </si>
  <si>
    <t>СПЕЦИАЛЬНЫЕ ДИСЦИПЛИНЫ</t>
  </si>
  <si>
    <t>Общетехнический курс</t>
  </si>
  <si>
    <t>Ведение процесса обработки информации на ЭВМ.</t>
  </si>
  <si>
    <t>Основные определения инфор-матики. Свойства и единицы измере-ния информации. Понятие о про-граммном обеспечении.
Основные этапы обработки ин-формации на ЭВМ. Последователь-ность действий в процессе записи, хранения, накопления, преобразова-ния, считывания информации</t>
  </si>
  <si>
    <t>зачёт</t>
  </si>
  <si>
    <t>Базовый курс</t>
  </si>
  <si>
    <t>работа с продуктами</t>
  </si>
  <si>
    <t>Основные термины и определения . Основные свойства и особенности современных программ</t>
  </si>
  <si>
    <t>курсовая работа</t>
  </si>
  <si>
    <t>ПРОИЗВОДСТВЕННОЕ ОБУЧЕНИЕ</t>
  </si>
  <si>
    <t>производственная практика</t>
  </si>
  <si>
    <t>ИТОГОВАЯ АТТЕСТАЦИЯ</t>
  </si>
  <si>
    <t>защита выпускной работы</t>
  </si>
  <si>
    <t>всего часов</t>
  </si>
  <si>
    <t>Доля часов произвродственного обучения в специальном цикле дисциплин, %</t>
  </si>
  <si>
    <t>Заместитель директора по УР:</t>
  </si>
  <si>
    <t>Г.И.Элбакидзе</t>
  </si>
  <si>
    <t>Согласовано:</t>
  </si>
  <si>
    <t>Председатель цикловой комиссии УД Вильданова Ф.Д.</t>
  </si>
  <si>
    <t>Председатель цикловой комиссии ЭД Михайлов С.П.</t>
  </si>
  <si>
    <t>Председатель цикловой комиссии ЕНД Савицкий С.К.</t>
  </si>
  <si>
    <t xml:space="preserve">УЧЕБНО-ТЕМАТИЧЕСКОЕ ПЛАНИРОВАНИЕ ПО ПРОГРАММЕ </t>
  </si>
  <si>
    <t>КОМПЕТЕНЦИИ:</t>
  </si>
  <si>
    <t>почасовое планирование</t>
  </si>
  <si>
    <t>ТЕМА</t>
  </si>
  <si>
    <t>КОЛИЧЕСТВО ЧАСОВ, ВСЕГО</t>
  </si>
  <si>
    <t>ИЗ НИХ:</t>
  </si>
  <si>
    <t>ТЕОРЕТИЧЕСКИЕ ЗАНЯТИЯ</t>
  </si>
  <si>
    <t>ПРАКТИЧЕСКИЕ ЗАНЯТИЯ</t>
  </si>
  <si>
    <t>ВСЕГО ЧАСОВ</t>
  </si>
  <si>
    <t xml:space="preserve">Физиолого-гигиенические основы трудового процесса, требования санитарии.
Основные положения Законодательства по охране труда.
Правила безопасности на предприятии и в мастерских.
</t>
  </si>
  <si>
    <t>Основные определения инфор-матики. Свойства и единицы измере-ния информации. Понятие о про-граммном обеспечении.</t>
  </si>
  <si>
    <t>Основные этапы обработки ин-формации на ЭВМ. Последователь-ность действий в процессе записи, хранения, накопления, преобразова-ния, считывания информации</t>
  </si>
  <si>
    <t>Автоматизация работы предприятия посредством ППП 1С:Предприятие. Заполнение бланков и форм. Создание отчетных документов. Анализ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</si>
</sst>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53" applyFont="1" applyAlignment="1">
      <alignment horizontal="left" vertical="center" wrapText="1"/>
      <protection/>
    </xf>
    <xf numFmtId="0" fontId="20" fillId="0" borderId="0" xfId="53" applyFont="1" applyAlignment="1">
      <alignment horizontal="left" vertical="justify" wrapText="1"/>
      <protection/>
    </xf>
    <xf numFmtId="0" fontId="20" fillId="0" borderId="0" xfId="53" applyFont="1" applyAlignment="1">
      <alignment horizontal="center" vertical="justify" wrapText="1"/>
      <protection/>
    </xf>
    <xf numFmtId="0" fontId="20" fillId="0" borderId="0" xfId="53" applyFont="1" applyAlignment="1">
      <alignment horizontal="left" vertical="justify" wrapText="1"/>
      <protection/>
    </xf>
    <xf numFmtId="0" fontId="20" fillId="0" borderId="0" xfId="53" applyFont="1" applyAlignment="1">
      <alignment horizontal="left" vertical="center" wrapText="1"/>
      <protection/>
    </xf>
    <xf numFmtId="0" fontId="20" fillId="0" borderId="0" xfId="52" applyFont="1" applyAlignment="1">
      <alignment horizontal="left" vertical="justify" wrapText="1"/>
      <protection/>
    </xf>
    <xf numFmtId="0" fontId="19" fillId="0" borderId="0" xfId="53" applyFont="1" applyAlignment="1">
      <alignment horizontal="left" vertical="center" wrapText="1"/>
      <protection/>
    </xf>
    <xf numFmtId="0" fontId="21" fillId="0" borderId="0" xfId="53" applyFont="1" applyAlignment="1">
      <alignment horizontal="center" vertical="center" wrapText="1"/>
      <protection/>
    </xf>
    <xf numFmtId="0" fontId="21" fillId="0" borderId="0" xfId="53" applyFont="1" applyAlignment="1">
      <alignment horizontal="center" vertical="justify" wrapText="1"/>
      <protection/>
    </xf>
    <xf numFmtId="0" fontId="21" fillId="0" borderId="10" xfId="53" applyFont="1" applyBorder="1" applyAlignment="1">
      <alignment horizontal="center" vertical="justify" wrapText="1"/>
      <protection/>
    </xf>
    <xf numFmtId="0" fontId="21" fillId="0" borderId="10" xfId="53" applyFont="1" applyBorder="1" applyAlignment="1">
      <alignment horizontal="right" vertical="justify" wrapText="1"/>
      <protection/>
    </xf>
    <xf numFmtId="0" fontId="21" fillId="0" borderId="10" xfId="53" applyFont="1" applyBorder="1" applyAlignment="1">
      <alignment vertical="justify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justify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left" vertical="justify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1" fontId="20" fillId="0" borderId="11" xfId="53" applyNumberFormat="1" applyFont="1" applyBorder="1" applyAlignment="1">
      <alignment horizontal="left" vertical="justify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justify" wrapText="1"/>
      <protection/>
    </xf>
    <xf numFmtId="0" fontId="22" fillId="0" borderId="0" xfId="53" applyFont="1" applyAlignment="1">
      <alignment horizontal="left" vertical="justify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justify" wrapText="1"/>
    </xf>
    <xf numFmtId="0" fontId="20" fillId="0" borderId="11" xfId="53" applyFont="1" applyBorder="1" applyAlignment="1">
      <alignment horizontal="left" vertical="center" wrapText="1"/>
      <protection/>
    </xf>
    <xf numFmtId="0" fontId="20" fillId="0" borderId="11" xfId="52" applyFont="1" applyFill="1" applyBorder="1" applyAlignment="1">
      <alignment horizontal="left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right" vertical="center" wrapText="1"/>
      <protection/>
    </xf>
    <xf numFmtId="0" fontId="20" fillId="0" borderId="16" xfId="53" applyFont="1" applyBorder="1" applyAlignment="1">
      <alignment horizontal="center" vertical="justify" wrapText="1"/>
      <protection/>
    </xf>
    <xf numFmtId="0" fontId="20" fillId="0" borderId="0" xfId="52" applyFont="1" applyAlignment="1">
      <alignment horizontal="center" vertical="center" wrapText="1"/>
      <protection/>
    </xf>
    <xf numFmtId="0" fontId="20" fillId="0" borderId="0" xfId="52" applyFont="1" applyAlignment="1">
      <alignment horizontal="left" vertical="center" wrapText="1"/>
      <protection/>
    </xf>
    <xf numFmtId="0" fontId="20" fillId="0" borderId="0" xfId="52" applyFont="1" applyAlignment="1">
      <alignment horizontal="left" vertical="justify" wrapText="1"/>
      <protection/>
    </xf>
    <xf numFmtId="0" fontId="20" fillId="0" borderId="0" xfId="52" applyFont="1" applyAlignment="1">
      <alignment horizontal="center" vertical="center" wrapText="1"/>
      <protection/>
    </xf>
    <xf numFmtId="0" fontId="20" fillId="0" borderId="0" xfId="52" applyFont="1" applyAlignment="1">
      <alignment horizontal="left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20" fillId="0" borderId="0" xfId="52" applyFont="1" applyAlignment="1">
      <alignment horizontal="right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left" vertical="center" wrapText="1"/>
      <protection/>
    </xf>
    <xf numFmtId="0" fontId="20" fillId="0" borderId="11" xfId="52" applyFont="1" applyBorder="1" applyAlignment="1">
      <alignment horizontal="center" vertical="justify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left" vertical="center" wrapText="1"/>
      <protection/>
    </xf>
    <xf numFmtId="0" fontId="20" fillId="0" borderId="0" xfId="52" applyFont="1" applyBorder="1" applyAlignment="1">
      <alignment horizontal="center" vertical="justify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left" vertical="justify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left" vertical="justify" wrapText="1"/>
      <protection/>
    </xf>
    <xf numFmtId="0" fontId="23" fillId="0" borderId="11" xfId="52" applyFont="1" applyBorder="1" applyAlignment="1">
      <alignment horizontal="center" vertical="justify" wrapText="1"/>
      <protection/>
    </xf>
    <xf numFmtId="0" fontId="20" fillId="0" borderId="0" xfId="52" applyFont="1" applyAlignment="1">
      <alignment horizontal="center" vertical="justify" wrapText="1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right" vertical="center" wrapText="1"/>
      <protection/>
    </xf>
    <xf numFmtId="0" fontId="20" fillId="0" borderId="16" xfId="52" applyFont="1" applyBorder="1" applyAlignment="1">
      <alignment horizontal="center" vertical="justify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86;&#1083;&#1086;&#1090;&#1072;&#1088;&#1077;&#1085;&#1082;&#1086;\&#1044;&#1086;&#1082;&#1091;&#1084;&#1077;&#1085;&#1090;&#1099;%20&#1076;&#1083;&#1103;%20&#1082;&#1086;&#1085;&#1082;&#1091;&#1088;&#1089;&#1086;&#1074;\2013&#1075;\&#1063;&#1077;&#1083;&#1085;&#1099;\2014\2016\&#1073;&#1077;&#1079;&#1088;%20&#1084;&#1072;&#1081;\&#1091;&#1087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ЭВМ 1Спредприятие"/>
      <sheetName val="бухгалт216"/>
      <sheetName val="парикм"/>
      <sheetName val="комп диз"/>
      <sheetName val="кадр"/>
      <sheetName val="флор"/>
      <sheetName val="!ЭВМ 16199"/>
      <sheetName val="польЭВМ 1Сперс"/>
      <sheetName val="риэлт"/>
      <sheetName val="Лист1"/>
      <sheetName val="Лист2"/>
    </sheetNames>
    <sheetDataSet>
      <sheetData sheetId="5">
        <row r="6">
          <cell r="A6" t="str">
            <v>элемент учебного процесса (учебная дисциплина)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75" zoomScaleNormal="75" zoomScalePageLayoutView="0" workbookViewId="0" topLeftCell="A1">
      <pane ySplit="11" topLeftCell="A99" activePane="bottomLeft" state="frozen"/>
      <selection pane="topLeft" activeCell="A1" sqref="A1"/>
      <selection pane="bottomLeft" activeCell="J100" sqref="J100"/>
    </sheetView>
  </sheetViews>
  <sheetFormatPr defaultColWidth="9.140625" defaultRowHeight="15"/>
  <cols>
    <col min="1" max="1" width="20.28125" style="5" customWidth="1"/>
    <col min="2" max="2" width="36.8515625" style="5" customWidth="1"/>
    <col min="3" max="3" width="54.140625" style="2" customWidth="1"/>
    <col min="4" max="4" width="5.421875" style="2" customWidth="1"/>
    <col min="5" max="5" width="6.421875" style="2" customWidth="1"/>
    <col min="6" max="6" width="9.421875" style="2" customWidth="1"/>
    <col min="7" max="7" width="11.421875" style="5" customWidth="1"/>
    <col min="8" max="9" width="10.28125" style="2" customWidth="1"/>
    <col min="10" max="11" width="8.8515625" style="2" customWidth="1"/>
    <col min="12" max="12" width="11.421875" style="2" bestFit="1" customWidth="1"/>
    <col min="13" max="253" width="8.8515625" style="2" customWidth="1"/>
    <col min="254" max="254" width="14.57421875" style="2" customWidth="1"/>
    <col min="255" max="255" width="26.8515625" style="2" customWidth="1"/>
    <col min="256" max="16384" width="48.28125" style="2" customWidth="1"/>
  </cols>
  <sheetData>
    <row r="1" spans="1:9" ht="15.75" customHeight="1">
      <c r="A1" s="1" t="s">
        <v>0</v>
      </c>
      <c r="B1" s="1"/>
      <c r="G1" s="3" t="s">
        <v>1</v>
      </c>
      <c r="H1" s="3"/>
      <c r="I1" s="3"/>
    </row>
    <row r="2" spans="1:9" ht="15" customHeight="1">
      <c r="A2" s="1" t="s">
        <v>2</v>
      </c>
      <c r="B2" s="1"/>
      <c r="G2" s="4" t="s">
        <v>3</v>
      </c>
      <c r="H2" s="4"/>
      <c r="I2" s="4"/>
    </row>
    <row r="3" spans="1:9" ht="14.25" customHeight="1">
      <c r="A3" s="1" t="s">
        <v>4</v>
      </c>
      <c r="B3" s="1"/>
      <c r="C3" s="5"/>
      <c r="G3" s="6" t="s">
        <v>5</v>
      </c>
      <c r="H3" s="6"/>
      <c r="I3" s="6"/>
    </row>
    <row r="4" spans="1:7" ht="14.25" customHeight="1" hidden="1">
      <c r="A4" s="7"/>
      <c r="B4" s="7"/>
      <c r="C4" s="5"/>
      <c r="G4" s="2"/>
    </row>
    <row r="5" spans="1:9" ht="13.5">
      <c r="A5" s="8" t="s">
        <v>6</v>
      </c>
      <c r="B5" s="8"/>
      <c r="C5" s="8"/>
      <c r="D5" s="8"/>
      <c r="E5" s="8"/>
      <c r="F5" s="8"/>
      <c r="G5" s="8"/>
      <c r="H5" s="8"/>
      <c r="I5" s="8"/>
    </row>
    <row r="6" spans="1:9" ht="14.25" customHeight="1">
      <c r="A6" s="8" t="s">
        <v>7</v>
      </c>
      <c r="B6" s="8"/>
      <c r="C6" s="8"/>
      <c r="D6" s="8"/>
      <c r="E6" s="8"/>
      <c r="F6" s="8"/>
      <c r="G6" s="8"/>
      <c r="H6" s="8"/>
      <c r="I6" s="8"/>
    </row>
    <row r="7" spans="1:9" ht="17.25" customHeight="1">
      <c r="A7" s="9" t="s">
        <v>8</v>
      </c>
      <c r="B7" s="9"/>
      <c r="C7" s="9"/>
      <c r="D7" s="9"/>
      <c r="E7" s="9"/>
      <c r="F7" s="9"/>
      <c r="G7" s="9"/>
      <c r="H7" s="9"/>
      <c r="I7" s="9"/>
    </row>
    <row r="8" spans="1:9" ht="17.25" customHeight="1">
      <c r="A8" s="10" t="s">
        <v>9</v>
      </c>
      <c r="B8" s="10"/>
      <c r="C8" s="10"/>
      <c r="D8" s="11" t="s">
        <v>10</v>
      </c>
      <c r="E8" s="11"/>
      <c r="F8" s="11"/>
      <c r="G8" s="12">
        <v>320</v>
      </c>
      <c r="H8" s="12"/>
      <c r="I8" s="12"/>
    </row>
    <row r="9" spans="1:9" ht="17.25" customHeight="1">
      <c r="A9" s="13" t="str">
        <f>'[1]флор'!A6</f>
        <v>элемент учебного процесса (учебная дисциплина)</v>
      </c>
      <c r="B9" s="13" t="s">
        <v>11</v>
      </c>
      <c r="C9" s="14" t="s">
        <v>12</v>
      </c>
      <c r="D9" s="14" t="s">
        <v>13</v>
      </c>
      <c r="E9" s="14"/>
      <c r="F9" s="14"/>
      <c r="G9" s="15" t="s">
        <v>14</v>
      </c>
      <c r="H9" s="14" t="s">
        <v>15</v>
      </c>
      <c r="I9" s="14"/>
    </row>
    <row r="10" spans="1:9" ht="26.25" customHeight="1">
      <c r="A10" s="13"/>
      <c r="B10" s="13"/>
      <c r="C10" s="14"/>
      <c r="D10" s="14" t="s">
        <v>16</v>
      </c>
      <c r="E10" s="14" t="s">
        <v>17</v>
      </c>
      <c r="F10" s="14" t="s">
        <v>18</v>
      </c>
      <c r="G10" s="16"/>
      <c r="H10" s="17" t="s">
        <v>19</v>
      </c>
      <c r="I10" s="17" t="s">
        <v>20</v>
      </c>
    </row>
    <row r="11" spans="1:9" ht="24.75" customHeight="1">
      <c r="A11" s="13"/>
      <c r="B11" s="13"/>
      <c r="C11" s="14"/>
      <c r="D11" s="14"/>
      <c r="E11" s="14"/>
      <c r="F11" s="14"/>
      <c r="G11" s="18" t="s">
        <v>21</v>
      </c>
      <c r="H11" s="19">
        <f>H22/4</f>
        <v>40</v>
      </c>
      <c r="I11" s="19">
        <f>I22/4</f>
        <v>40</v>
      </c>
    </row>
    <row r="12" spans="1:9" s="22" customFormat="1" ht="12.75" customHeight="1">
      <c r="A12" s="20" t="s">
        <v>22</v>
      </c>
      <c r="B12" s="20"/>
      <c r="C12" s="20"/>
      <c r="D12" s="21">
        <f aca="true" t="shared" si="0" ref="D12:I12">SUM(D13:D14)</f>
        <v>16</v>
      </c>
      <c r="E12" s="21">
        <f t="shared" si="0"/>
        <v>8</v>
      </c>
      <c r="F12" s="21">
        <f t="shared" si="0"/>
        <v>8</v>
      </c>
      <c r="G12" s="21">
        <f t="shared" si="0"/>
        <v>0</v>
      </c>
      <c r="H12" s="21">
        <f t="shared" si="0"/>
        <v>16</v>
      </c>
      <c r="I12" s="21">
        <f t="shared" si="0"/>
        <v>0</v>
      </c>
    </row>
    <row r="13" spans="1:9" ht="28.5" customHeight="1">
      <c r="A13" s="23" t="s">
        <v>23</v>
      </c>
      <c r="B13" s="24" t="s">
        <v>24</v>
      </c>
      <c r="C13" s="24" t="s">
        <v>25</v>
      </c>
      <c r="D13" s="25">
        <f>SUM(E13:F13)</f>
        <v>8</v>
      </c>
      <c r="E13" s="25">
        <v>4</v>
      </c>
      <c r="F13" s="25">
        <v>4</v>
      </c>
      <c r="G13" s="23" t="s">
        <v>26</v>
      </c>
      <c r="H13" s="17">
        <v>8</v>
      </c>
      <c r="I13" s="17"/>
    </row>
    <row r="14" spans="1:9" ht="54" customHeight="1">
      <c r="A14" s="24" t="s">
        <v>27</v>
      </c>
      <c r="B14" s="24" t="s">
        <v>28</v>
      </c>
      <c r="C14" s="25" t="s">
        <v>29</v>
      </c>
      <c r="D14" s="25">
        <f>SUM(E14:F14)</f>
        <v>8</v>
      </c>
      <c r="E14" s="25">
        <v>4</v>
      </c>
      <c r="F14" s="25">
        <v>4</v>
      </c>
      <c r="G14" s="23" t="s">
        <v>26</v>
      </c>
      <c r="H14" s="17">
        <v>8</v>
      </c>
      <c r="I14" s="17"/>
    </row>
    <row r="15" spans="1:9" s="22" customFormat="1" ht="12.75" customHeight="1">
      <c r="A15" s="20" t="s">
        <v>30</v>
      </c>
      <c r="B15" s="20"/>
      <c r="C15" s="20"/>
      <c r="D15" s="21">
        <f>SUM(D16:D18)</f>
        <v>302</v>
      </c>
      <c r="E15" s="21">
        <f>SUM(E16:E18)</f>
        <v>66</v>
      </c>
      <c r="F15" s="21">
        <f>SUM(F16:F18)</f>
        <v>236</v>
      </c>
      <c r="G15" s="21"/>
      <c r="H15" s="21">
        <f>SUM(H16:H18)</f>
        <v>144</v>
      </c>
      <c r="I15" s="21">
        <f>SUM(I16:I18)</f>
        <v>158</v>
      </c>
    </row>
    <row r="16" spans="1:9" ht="69" customHeight="1">
      <c r="A16" s="24" t="s">
        <v>31</v>
      </c>
      <c r="B16" s="24" t="s">
        <v>32</v>
      </c>
      <c r="C16" s="25" t="s">
        <v>33</v>
      </c>
      <c r="D16" s="25">
        <f>SUM(E16:F16)</f>
        <v>36</v>
      </c>
      <c r="E16" s="25">
        <v>6</v>
      </c>
      <c r="F16" s="25">
        <v>30</v>
      </c>
      <c r="G16" s="26" t="s">
        <v>34</v>
      </c>
      <c r="H16" s="17">
        <v>36</v>
      </c>
      <c r="I16" s="17"/>
    </row>
    <row r="17" spans="1:9" ht="53.25" customHeight="1">
      <c r="A17" s="24" t="s">
        <v>35</v>
      </c>
      <c r="B17" s="24" t="s">
        <v>36</v>
      </c>
      <c r="C17" s="25" t="s">
        <v>37</v>
      </c>
      <c r="D17" s="25">
        <f>SUM(E17:F17)</f>
        <v>266</v>
      </c>
      <c r="E17" s="25">
        <v>60</v>
      </c>
      <c r="F17" s="25">
        <v>206</v>
      </c>
      <c r="G17" s="26" t="s">
        <v>38</v>
      </c>
      <c r="H17" s="17">
        <v>108</v>
      </c>
      <c r="I17" s="17">
        <v>158</v>
      </c>
    </row>
    <row r="18" spans="1:9" s="22" customFormat="1" ht="12.75" customHeight="1">
      <c r="A18" s="20" t="s">
        <v>39</v>
      </c>
      <c r="B18" s="20"/>
      <c r="C18" s="20"/>
      <c r="D18" s="21">
        <f>D19</f>
        <v>0</v>
      </c>
      <c r="E18" s="21">
        <f>E19</f>
        <v>0</v>
      </c>
      <c r="F18" s="21">
        <f>F19</f>
        <v>0</v>
      </c>
      <c r="G18" s="21"/>
      <c r="H18" s="21">
        <f>H19</f>
        <v>0</v>
      </c>
      <c r="I18" s="21">
        <f>I19</f>
        <v>0</v>
      </c>
    </row>
    <row r="19" spans="1:9" ht="63.75" customHeight="1">
      <c r="A19" s="27" t="s">
        <v>40</v>
      </c>
      <c r="B19" s="26"/>
      <c r="C19" s="18"/>
      <c r="D19" s="17">
        <f>E19+F19</f>
        <v>0</v>
      </c>
      <c r="E19" s="17"/>
      <c r="F19" s="17"/>
      <c r="G19" s="26"/>
      <c r="H19" s="17"/>
      <c r="I19" s="17"/>
    </row>
    <row r="20" spans="1:9" ht="12.75">
      <c r="A20" s="28" t="s">
        <v>41</v>
      </c>
      <c r="B20" s="29"/>
      <c r="C20" s="30"/>
      <c r="D20" s="17"/>
      <c r="E20" s="17"/>
      <c r="F20" s="17"/>
      <c r="G20" s="26"/>
      <c r="H20" s="17"/>
      <c r="I20" s="17"/>
    </row>
    <row r="21" spans="1:9" ht="27.75" customHeight="1">
      <c r="A21" s="26" t="s">
        <v>42</v>
      </c>
      <c r="B21" s="26"/>
      <c r="C21" s="17"/>
      <c r="D21" s="17">
        <f>E21+F21</f>
        <v>2</v>
      </c>
      <c r="E21" s="17">
        <v>2</v>
      </c>
      <c r="F21" s="17"/>
      <c r="G21" s="26"/>
      <c r="H21" s="17"/>
      <c r="I21" s="17">
        <v>2</v>
      </c>
    </row>
    <row r="22" spans="1:9" ht="12.75">
      <c r="A22" s="28" t="s">
        <v>43</v>
      </c>
      <c r="B22" s="29"/>
      <c r="C22" s="30"/>
      <c r="D22" s="17">
        <f aca="true" t="shared" si="1" ref="D22:I22">D12+D15+D21</f>
        <v>320</v>
      </c>
      <c r="E22" s="17">
        <f t="shared" si="1"/>
        <v>76</v>
      </c>
      <c r="F22" s="17">
        <f t="shared" si="1"/>
        <v>244</v>
      </c>
      <c r="G22" s="17">
        <f t="shared" si="1"/>
        <v>0</v>
      </c>
      <c r="H22" s="17">
        <f t="shared" si="1"/>
        <v>160</v>
      </c>
      <c r="I22" s="17">
        <f t="shared" si="1"/>
        <v>160</v>
      </c>
    </row>
    <row r="23" spans="1:4" ht="12.75">
      <c r="A23" s="13" t="s">
        <v>44</v>
      </c>
      <c r="B23" s="13"/>
      <c r="C23" s="13"/>
      <c r="D23" s="19">
        <f>F19/D22*100</f>
        <v>0</v>
      </c>
    </row>
    <row r="24" spans="1:7" ht="15.75" customHeight="1">
      <c r="A24" s="31" t="s">
        <v>45</v>
      </c>
      <c r="B24" s="31"/>
      <c r="C24" s="32"/>
      <c r="D24" s="4" t="s">
        <v>46</v>
      </c>
      <c r="E24" s="4"/>
      <c r="F24" s="4"/>
      <c r="G24" s="4"/>
    </row>
    <row r="26" spans="4:6" ht="12.75" hidden="1">
      <c r="D26" s="2">
        <v>288</v>
      </c>
      <c r="E26" s="2">
        <v>20</v>
      </c>
      <c r="F26" s="2">
        <v>268</v>
      </c>
    </row>
    <row r="27" spans="4:6" ht="12.75" hidden="1">
      <c r="D27" s="2">
        <f>D26-D22</f>
        <v>-32</v>
      </c>
      <c r="E27" s="2">
        <f>E26-E22</f>
        <v>-56</v>
      </c>
      <c r="F27" s="2">
        <f>F26-F22</f>
        <v>24</v>
      </c>
    </row>
    <row r="36" spans="1:9" s="35" customFormat="1" ht="19.5" customHeight="1">
      <c r="A36" s="33"/>
      <c r="B36" s="34"/>
      <c r="G36" s="36" t="str">
        <f>G1</f>
        <v>"Утверждаю":______________________________</v>
      </c>
      <c r="H36" s="36"/>
      <c r="I36" s="36"/>
    </row>
    <row r="37" spans="1:9" s="35" customFormat="1" ht="15.75" customHeight="1">
      <c r="A37" s="33" t="s">
        <v>47</v>
      </c>
      <c r="B37" s="34"/>
      <c r="G37" s="36" t="str">
        <f>G2</f>
        <v>Директор КИМБ Рябкова С.Н.</v>
      </c>
      <c r="H37" s="36"/>
      <c r="I37" s="36"/>
    </row>
    <row r="38" spans="1:9" s="35" customFormat="1" ht="15.75" customHeight="1">
      <c r="A38" s="37" t="s">
        <v>48</v>
      </c>
      <c r="B38" s="37"/>
      <c r="G38" s="36" t="str">
        <f>G3</f>
        <v>25 декабря 2016</v>
      </c>
      <c r="H38" s="36"/>
      <c r="I38" s="36"/>
    </row>
    <row r="39" spans="1:9" s="35" customFormat="1" ht="15.75" customHeight="1">
      <c r="A39" s="37" t="s">
        <v>49</v>
      </c>
      <c r="B39" s="37"/>
      <c r="G39" s="36"/>
      <c r="H39" s="36"/>
      <c r="I39" s="36"/>
    </row>
    <row r="40" spans="1:9" s="35" customFormat="1" ht="18" customHeight="1">
      <c r="A40" s="37" t="s">
        <v>50</v>
      </c>
      <c r="B40" s="37"/>
      <c r="G40" s="36"/>
      <c r="H40" s="36"/>
      <c r="I40" s="36"/>
    </row>
    <row r="41" spans="1:9" s="35" customFormat="1" ht="14.25" customHeight="1">
      <c r="A41" s="33" t="str">
        <f>G38</f>
        <v>25 декабря 2016</v>
      </c>
      <c r="B41" s="34"/>
      <c r="G41" s="36"/>
      <c r="H41" s="36"/>
      <c r="I41" s="36"/>
    </row>
    <row r="42" spans="1:7" s="35" customFormat="1" ht="12.75">
      <c r="A42" s="33"/>
      <c r="B42" s="34"/>
      <c r="G42" s="34"/>
    </row>
    <row r="43" spans="1:9" s="35" customFormat="1" ht="12.75">
      <c r="A43" s="38" t="s">
        <v>51</v>
      </c>
      <c r="B43" s="38"/>
      <c r="C43" s="38"/>
      <c r="D43" s="38"/>
      <c r="E43" s="38"/>
      <c r="F43" s="38"/>
      <c r="G43" s="38"/>
      <c r="H43" s="38"/>
      <c r="I43" s="38"/>
    </row>
    <row r="44" spans="1:9" s="35" customFormat="1" ht="25.5" customHeight="1">
      <c r="A44" s="38" t="str">
        <f>A8</f>
        <v>Оператор  ПЭВМ с изучением программы: "1 С:Предприятие" (повышение квалификации)</v>
      </c>
      <c r="B44" s="38"/>
      <c r="C44" s="38"/>
      <c r="D44" s="38"/>
      <c r="E44" s="38"/>
      <c r="F44" s="38"/>
      <c r="G44" s="38"/>
      <c r="H44" s="38"/>
      <c r="I44" s="38"/>
    </row>
    <row r="45" spans="1:7" s="35" customFormat="1" ht="12.75">
      <c r="A45" s="33"/>
      <c r="B45" s="39" t="str">
        <f>D8</f>
        <v>Количество часов</v>
      </c>
      <c r="C45" s="35">
        <f>G8</f>
        <v>320</v>
      </c>
      <c r="G45" s="34"/>
    </row>
    <row r="46" spans="1:9" s="35" customFormat="1" ht="18.75" customHeight="1">
      <c r="A46" s="40" t="str">
        <f>A9</f>
        <v>элемент учебного процесса (учебная дисциплина)</v>
      </c>
      <c r="B46" s="38" t="str">
        <f>A13</f>
        <v>Технология поиска работы</v>
      </c>
      <c r="C46" s="38"/>
      <c r="D46" s="38"/>
      <c r="E46" s="38"/>
      <c r="F46" s="38"/>
      <c r="G46" s="38"/>
      <c r="H46" s="38"/>
      <c r="I46" s="38"/>
    </row>
    <row r="47" spans="1:7" s="35" customFormat="1" ht="12.75">
      <c r="A47" s="33"/>
      <c r="B47" s="34"/>
      <c r="G47" s="34"/>
    </row>
    <row r="48" spans="1:9" s="35" customFormat="1" ht="17.25" customHeight="1">
      <c r="A48" s="41" t="s">
        <v>52</v>
      </c>
      <c r="B48" s="42" t="str">
        <f>B9</f>
        <v>умения и навыки</v>
      </c>
      <c r="C48" s="43" t="str">
        <f>B13</f>
        <v>использование приёмов поиска работы</v>
      </c>
      <c r="D48" s="43"/>
      <c r="E48" s="43"/>
      <c r="F48" s="43"/>
      <c r="G48" s="43"/>
      <c r="H48" s="43"/>
      <c r="I48" s="43"/>
    </row>
    <row r="49" spans="1:9" s="35" customFormat="1" ht="19.5" customHeight="1">
      <c r="A49" s="41"/>
      <c r="B49" s="42" t="str">
        <f>C9</f>
        <v>знания</v>
      </c>
      <c r="C49" s="43" t="str">
        <f>C13</f>
        <v>методы поиска работы, информационное и психологическое  обеспечение поиска работы</v>
      </c>
      <c r="D49" s="43"/>
      <c r="E49" s="43"/>
      <c r="F49" s="43"/>
      <c r="G49" s="43"/>
      <c r="H49" s="43"/>
      <c r="I49" s="43"/>
    </row>
    <row r="50" spans="1:9" s="35" customFormat="1" ht="12.75">
      <c r="A50" s="44"/>
      <c r="B50" s="45"/>
      <c r="C50" s="46"/>
      <c r="D50" s="46"/>
      <c r="E50" s="46"/>
      <c r="F50" s="46"/>
      <c r="G50" s="46"/>
      <c r="H50" s="46"/>
      <c r="I50" s="46"/>
    </row>
    <row r="51" spans="1:9" s="35" customFormat="1" ht="12.75">
      <c r="A51" s="47" t="s">
        <v>53</v>
      </c>
      <c r="B51" s="47"/>
      <c r="C51" s="47"/>
      <c r="D51" s="47"/>
      <c r="E51" s="47"/>
      <c r="F51" s="47"/>
      <c r="G51" s="47"/>
      <c r="H51" s="47"/>
      <c r="I51" s="47"/>
    </row>
    <row r="52" spans="1:7" s="35" customFormat="1" ht="12.75">
      <c r="A52" s="33"/>
      <c r="B52" s="34"/>
      <c r="G52" s="34"/>
    </row>
    <row r="53" spans="1:9" s="35" customFormat="1" ht="12.75" customHeight="1">
      <c r="A53" s="41" t="s">
        <v>54</v>
      </c>
      <c r="B53" s="41"/>
      <c r="C53" s="43" t="s">
        <v>55</v>
      </c>
      <c r="D53" s="43" t="s">
        <v>56</v>
      </c>
      <c r="E53" s="43"/>
      <c r="F53" s="43"/>
      <c r="G53" s="43"/>
      <c r="H53" s="43"/>
      <c r="I53" s="43"/>
    </row>
    <row r="54" spans="1:9" s="35" customFormat="1" ht="12.75">
      <c r="A54" s="41"/>
      <c r="B54" s="41"/>
      <c r="C54" s="43"/>
      <c r="D54" s="43" t="s">
        <v>57</v>
      </c>
      <c r="E54" s="43"/>
      <c r="F54" s="43"/>
      <c r="G54" s="41" t="s">
        <v>58</v>
      </c>
      <c r="H54" s="41"/>
      <c r="I54" s="41"/>
    </row>
    <row r="55" spans="1:9" s="35" customFormat="1" ht="27.75" customHeight="1">
      <c r="A55" s="41" t="s">
        <v>25</v>
      </c>
      <c r="B55" s="41"/>
      <c r="C55" s="48">
        <f>SUM(D55:I55)</f>
        <v>2</v>
      </c>
      <c r="D55" s="43">
        <v>2</v>
      </c>
      <c r="E55" s="43"/>
      <c r="F55" s="43"/>
      <c r="G55" s="41"/>
      <c r="H55" s="41"/>
      <c r="I55" s="41"/>
    </row>
    <row r="56" spans="1:9" s="35" customFormat="1" ht="20.25" customHeight="1">
      <c r="A56" s="41" t="s">
        <v>24</v>
      </c>
      <c r="B56" s="41"/>
      <c r="C56" s="48">
        <f>SUM(D56:I56)</f>
        <v>5</v>
      </c>
      <c r="D56" s="43">
        <v>1</v>
      </c>
      <c r="E56" s="43"/>
      <c r="F56" s="43"/>
      <c r="G56" s="41">
        <v>4</v>
      </c>
      <c r="H56" s="41"/>
      <c r="I56" s="41"/>
    </row>
    <row r="57" spans="1:9" s="35" customFormat="1" ht="12.75">
      <c r="A57" s="41" t="str">
        <f>G13</f>
        <v>контрольная работа</v>
      </c>
      <c r="B57" s="41"/>
      <c r="C57" s="48">
        <f>SUM(D57:I57)</f>
        <v>1</v>
      </c>
      <c r="D57" s="43">
        <v>1</v>
      </c>
      <c r="E57" s="43"/>
      <c r="F57" s="43"/>
      <c r="G57" s="41"/>
      <c r="H57" s="41"/>
      <c r="I57" s="41"/>
    </row>
    <row r="58" spans="1:9" s="35" customFormat="1" ht="12.75">
      <c r="A58" s="49" t="s">
        <v>59</v>
      </c>
      <c r="B58" s="49"/>
      <c r="C58" s="50">
        <f>SUM(C55:C57)</f>
        <v>8</v>
      </c>
      <c r="D58" s="51">
        <f>SUM(D55:F57)</f>
        <v>4</v>
      </c>
      <c r="E58" s="51"/>
      <c r="F58" s="51"/>
      <c r="G58" s="49">
        <f>SUM(G55:I57)</f>
        <v>4</v>
      </c>
      <c r="H58" s="49"/>
      <c r="I58" s="49"/>
    </row>
    <row r="59" spans="1:9" s="35" customFormat="1" ht="12.75">
      <c r="A59" s="36"/>
      <c r="B59" s="36"/>
      <c r="D59" s="52"/>
      <c r="E59" s="52"/>
      <c r="F59" s="52"/>
      <c r="G59" s="36"/>
      <c r="H59" s="36"/>
      <c r="I59" s="36"/>
    </row>
    <row r="60" spans="1:9" s="35" customFormat="1" ht="12.75">
      <c r="A60" s="38" t="str">
        <f>A46</f>
        <v>элемент учебного процесса (учебная дисциплина)</v>
      </c>
      <c r="B60" s="38" t="str">
        <f>A14</f>
        <v>Гигиена и охрана труда</v>
      </c>
      <c r="C60" s="38"/>
      <c r="D60" s="38"/>
      <c r="E60" s="38"/>
      <c r="F60" s="38"/>
      <c r="G60" s="38"/>
      <c r="H60" s="38"/>
      <c r="I60" s="38"/>
    </row>
    <row r="61" spans="1:7" s="35" customFormat="1" ht="12.75">
      <c r="A61" s="53"/>
      <c r="B61" s="34"/>
      <c r="G61" s="34"/>
    </row>
    <row r="62" spans="1:9" s="35" customFormat="1" ht="30" customHeight="1">
      <c r="A62" s="41" t="s">
        <v>52</v>
      </c>
      <c r="B62" s="42" t="str">
        <f>B48</f>
        <v>умения и навыки</v>
      </c>
      <c r="C62" s="43" t="str">
        <f>B14</f>
        <v>Соблюдение санитарно-гигиенических требований, норм и правил по охране труда. Поддержка санитарного состояния оборудования и рабочих мест 
</v>
      </c>
      <c r="D62" s="43"/>
      <c r="E62" s="43"/>
      <c r="F62" s="43"/>
      <c r="G62" s="43"/>
      <c r="H62" s="43"/>
      <c r="I62" s="43"/>
    </row>
    <row r="63" spans="1:9" s="35" customFormat="1" ht="29.25" customHeight="1">
      <c r="A63" s="41"/>
      <c r="B63" s="42" t="str">
        <f>B49</f>
        <v>знания</v>
      </c>
      <c r="C63" s="43" t="str">
        <f>C14</f>
        <v>Физиолого-гигиенические основы трудового процесса, требования санитарии.
Основные положения Законодательства по охране труда.
Правила безопасности на предприятии.
</v>
      </c>
      <c r="D63" s="43"/>
      <c r="E63" s="43"/>
      <c r="F63" s="43"/>
      <c r="G63" s="43"/>
      <c r="H63" s="43"/>
      <c r="I63" s="43"/>
    </row>
    <row r="64" spans="1:9" s="35" customFormat="1" ht="15.75" customHeight="1">
      <c r="A64" s="44"/>
      <c r="B64" s="45"/>
      <c r="C64" s="46"/>
      <c r="D64" s="46"/>
      <c r="E64" s="46"/>
      <c r="F64" s="46"/>
      <c r="G64" s="46"/>
      <c r="H64" s="46"/>
      <c r="I64" s="46"/>
    </row>
    <row r="65" spans="1:9" s="35" customFormat="1" ht="12.75">
      <c r="A65" s="47" t="s">
        <v>53</v>
      </c>
      <c r="B65" s="47"/>
      <c r="C65" s="47"/>
      <c r="D65" s="47"/>
      <c r="E65" s="47"/>
      <c r="F65" s="47"/>
      <c r="G65" s="47"/>
      <c r="H65" s="47"/>
      <c r="I65" s="47"/>
    </row>
    <row r="66" spans="1:7" s="35" customFormat="1" ht="12.75">
      <c r="A66" s="33"/>
      <c r="B66" s="34"/>
      <c r="G66" s="34"/>
    </row>
    <row r="67" spans="1:9" s="35" customFormat="1" ht="12.75" customHeight="1">
      <c r="A67" s="41" t="s">
        <v>54</v>
      </c>
      <c r="B67" s="41"/>
      <c r="C67" s="43" t="s">
        <v>55</v>
      </c>
      <c r="D67" s="43" t="s">
        <v>56</v>
      </c>
      <c r="E67" s="43"/>
      <c r="F67" s="43"/>
      <c r="G67" s="43"/>
      <c r="H67" s="43"/>
      <c r="I67" s="43"/>
    </row>
    <row r="68" spans="1:9" s="35" customFormat="1" ht="12.75">
      <c r="A68" s="41"/>
      <c r="B68" s="41"/>
      <c r="C68" s="43"/>
      <c r="D68" s="43" t="s">
        <v>57</v>
      </c>
      <c r="E68" s="43"/>
      <c r="F68" s="43"/>
      <c r="G68" s="41" t="s">
        <v>58</v>
      </c>
      <c r="H68" s="41"/>
      <c r="I68" s="41"/>
    </row>
    <row r="69" spans="1:9" s="35" customFormat="1" ht="27.75" customHeight="1">
      <c r="A69" s="41" t="s">
        <v>60</v>
      </c>
      <c r="B69" s="41"/>
      <c r="C69" s="48">
        <f>SUM(D69:I69)</f>
        <v>2</v>
      </c>
      <c r="D69" s="43">
        <v>2</v>
      </c>
      <c r="E69" s="43"/>
      <c r="F69" s="43"/>
      <c r="G69" s="41"/>
      <c r="H69" s="41"/>
      <c r="I69" s="41"/>
    </row>
    <row r="70" spans="1:9" s="35" customFormat="1" ht="41.25" customHeight="1">
      <c r="A70" s="41" t="s">
        <v>28</v>
      </c>
      <c r="B70" s="41"/>
      <c r="C70" s="48">
        <f>SUM(D70:I70)</f>
        <v>5</v>
      </c>
      <c r="D70" s="43">
        <v>1</v>
      </c>
      <c r="E70" s="43"/>
      <c r="F70" s="43"/>
      <c r="G70" s="41">
        <v>4</v>
      </c>
      <c r="H70" s="41"/>
      <c r="I70" s="41"/>
    </row>
    <row r="71" spans="1:9" s="35" customFormat="1" ht="12.75">
      <c r="A71" s="41" t="str">
        <f>G14</f>
        <v>контрольная работа</v>
      </c>
      <c r="B71" s="41"/>
      <c r="C71" s="48">
        <f>SUM(D71:I71)</f>
        <v>1</v>
      </c>
      <c r="D71" s="43">
        <v>1</v>
      </c>
      <c r="E71" s="43"/>
      <c r="F71" s="43"/>
      <c r="G71" s="41"/>
      <c r="H71" s="41"/>
      <c r="I71" s="41"/>
    </row>
    <row r="72" spans="1:9" s="35" customFormat="1" ht="12.75">
      <c r="A72" s="49" t="s">
        <v>59</v>
      </c>
      <c r="B72" s="49"/>
      <c r="C72" s="50">
        <f>SUM(C69:C71)</f>
        <v>8</v>
      </c>
      <c r="D72" s="51">
        <f>SUM(D69:F71)</f>
        <v>4</v>
      </c>
      <c r="E72" s="51"/>
      <c r="F72" s="51"/>
      <c r="G72" s="49">
        <f>SUM(G69:I71)</f>
        <v>4</v>
      </c>
      <c r="H72" s="49"/>
      <c r="I72" s="49"/>
    </row>
    <row r="73" spans="1:7" s="35" customFormat="1" ht="49.5" customHeight="1">
      <c r="A73" s="33"/>
      <c r="B73" s="34"/>
      <c r="G73" s="34"/>
    </row>
    <row r="74" spans="1:9" s="35" customFormat="1" ht="18.75" customHeight="1">
      <c r="A74" s="38" t="str">
        <f>A60</f>
        <v>элемент учебного процесса (учебная дисциплина)</v>
      </c>
      <c r="B74" s="38" t="str">
        <f>A16</f>
        <v>Общетехнический курс</v>
      </c>
      <c r="C74" s="38"/>
      <c r="D74" s="38"/>
      <c r="E74" s="38"/>
      <c r="F74" s="38"/>
      <c r="G74" s="38"/>
      <c r="H74" s="38"/>
      <c r="I74" s="38"/>
    </row>
    <row r="75" spans="1:7" s="35" customFormat="1" ht="12.75">
      <c r="A75" s="53"/>
      <c r="B75" s="34"/>
      <c r="G75" s="34"/>
    </row>
    <row r="76" spans="1:9" s="35" customFormat="1" ht="22.5" customHeight="1">
      <c r="A76" s="41" t="s">
        <v>52</v>
      </c>
      <c r="B76" s="42" t="str">
        <f>B62</f>
        <v>умения и навыки</v>
      </c>
      <c r="C76" s="43" t="str">
        <f>B16</f>
        <v>Ведение процесса обработки информации на ЭВМ.</v>
      </c>
      <c r="D76" s="43"/>
      <c r="E76" s="43"/>
      <c r="F76" s="43"/>
      <c r="G76" s="43"/>
      <c r="H76" s="43"/>
      <c r="I76" s="43"/>
    </row>
    <row r="77" spans="1:9" s="35" customFormat="1" ht="39.75" customHeight="1">
      <c r="A77" s="41"/>
      <c r="B77" s="42" t="str">
        <f>B63</f>
        <v>знания</v>
      </c>
      <c r="C77" s="43" t="str">
        <f>C16</f>
        <v>Основные определения инфор-матики. Свойства и единицы измере-ния информации. Понятие о про-граммном обеспечении.
Основные этапы обработки ин-формации на ЭВМ. Последователь-ность действий в процессе записи, хранения, накопления, преобразова-ния, считывания информации</v>
      </c>
      <c r="D77" s="43"/>
      <c r="E77" s="43"/>
      <c r="F77" s="43"/>
      <c r="G77" s="43"/>
      <c r="H77" s="43"/>
      <c r="I77" s="43"/>
    </row>
    <row r="78" spans="1:9" s="35" customFormat="1" ht="12.75">
      <c r="A78" s="44"/>
      <c r="B78" s="45"/>
      <c r="C78" s="46"/>
      <c r="D78" s="46"/>
      <c r="E78" s="46"/>
      <c r="F78" s="46"/>
      <c r="G78" s="46"/>
      <c r="H78" s="46"/>
      <c r="I78" s="46"/>
    </row>
    <row r="79" spans="1:9" s="35" customFormat="1" ht="12.75">
      <c r="A79" s="47" t="s">
        <v>53</v>
      </c>
      <c r="B79" s="47"/>
      <c r="C79" s="47"/>
      <c r="D79" s="47"/>
      <c r="E79" s="47"/>
      <c r="F79" s="47"/>
      <c r="G79" s="47"/>
      <c r="H79" s="47"/>
      <c r="I79" s="47"/>
    </row>
    <row r="80" spans="1:7" s="35" customFormat="1" ht="12.75">
      <c r="A80" s="33"/>
      <c r="B80" s="34"/>
      <c r="G80" s="34"/>
    </row>
    <row r="81" spans="1:9" s="35" customFormat="1" ht="12.75" customHeight="1">
      <c r="A81" s="41" t="s">
        <v>54</v>
      </c>
      <c r="B81" s="41"/>
      <c r="C81" s="43" t="s">
        <v>55</v>
      </c>
      <c r="D81" s="43" t="s">
        <v>56</v>
      </c>
      <c r="E81" s="43"/>
      <c r="F81" s="43"/>
      <c r="G81" s="43"/>
      <c r="H81" s="43"/>
      <c r="I81" s="43"/>
    </row>
    <row r="82" spans="1:9" s="35" customFormat="1" ht="12.75">
      <c r="A82" s="41"/>
      <c r="B82" s="41"/>
      <c r="C82" s="43"/>
      <c r="D82" s="43" t="s">
        <v>57</v>
      </c>
      <c r="E82" s="43"/>
      <c r="F82" s="43"/>
      <c r="G82" s="41" t="s">
        <v>58</v>
      </c>
      <c r="H82" s="41"/>
      <c r="I82" s="41"/>
    </row>
    <row r="83" spans="1:9" s="35" customFormat="1" ht="28.5" customHeight="1">
      <c r="A83" s="41" t="s">
        <v>61</v>
      </c>
      <c r="B83" s="41"/>
      <c r="C83" s="48">
        <f>SUM(D83:I83)</f>
        <v>12</v>
      </c>
      <c r="D83" s="43">
        <v>2</v>
      </c>
      <c r="E83" s="43"/>
      <c r="F83" s="43"/>
      <c r="G83" s="41">
        <v>10</v>
      </c>
      <c r="H83" s="41"/>
      <c r="I83" s="41"/>
    </row>
    <row r="84" spans="1:9" s="35" customFormat="1" ht="43.5" customHeight="1">
      <c r="A84" s="41" t="s">
        <v>62</v>
      </c>
      <c r="B84" s="41"/>
      <c r="C84" s="48">
        <f>SUM(D84:I84)</f>
        <v>10</v>
      </c>
      <c r="D84" s="43">
        <v>2</v>
      </c>
      <c r="E84" s="43"/>
      <c r="F84" s="43"/>
      <c r="G84" s="41">
        <v>8</v>
      </c>
      <c r="H84" s="41"/>
      <c r="I84" s="41"/>
    </row>
    <row r="85" spans="1:9" s="35" customFormat="1" ht="24.75" customHeight="1">
      <c r="A85" s="41" t="s">
        <v>32</v>
      </c>
      <c r="B85" s="41"/>
      <c r="C85" s="48">
        <f>SUM(D85:I85)</f>
        <v>12</v>
      </c>
      <c r="D85" s="43">
        <v>2</v>
      </c>
      <c r="E85" s="43"/>
      <c r="F85" s="43"/>
      <c r="G85" s="41">
        <v>10</v>
      </c>
      <c r="H85" s="41"/>
      <c r="I85" s="41"/>
    </row>
    <row r="86" spans="1:9" s="35" customFormat="1" ht="24.75" customHeight="1">
      <c r="A86" s="41" t="str">
        <f>G16</f>
        <v>зачёт</v>
      </c>
      <c r="B86" s="41"/>
      <c r="C86" s="48">
        <f>SUM(D86:I86)</f>
        <v>2</v>
      </c>
      <c r="D86" s="43"/>
      <c r="E86" s="43"/>
      <c r="F86" s="43"/>
      <c r="G86" s="41">
        <v>2</v>
      </c>
      <c r="H86" s="41"/>
      <c r="I86" s="41"/>
    </row>
    <row r="87" spans="1:9" s="35" customFormat="1" ht="12.75">
      <c r="A87" s="49" t="s">
        <v>59</v>
      </c>
      <c r="B87" s="49"/>
      <c r="C87" s="50">
        <f>SUM(C83:C86)</f>
        <v>36</v>
      </c>
      <c r="D87" s="51">
        <f>SUM(D83:F86)</f>
        <v>6</v>
      </c>
      <c r="E87" s="51"/>
      <c r="F87" s="51"/>
      <c r="G87" s="49">
        <f>SUM(G83:I86)</f>
        <v>30</v>
      </c>
      <c r="H87" s="49"/>
      <c r="I87" s="49"/>
    </row>
    <row r="88" spans="1:7" s="35" customFormat="1" ht="12.75">
      <c r="A88" s="33"/>
      <c r="B88" s="34"/>
      <c r="G88" s="34"/>
    </row>
    <row r="89" spans="1:7" s="35" customFormat="1" ht="24" customHeight="1">
      <c r="A89" s="33"/>
      <c r="B89" s="34"/>
      <c r="G89" s="34"/>
    </row>
    <row r="90" spans="1:9" s="35" customFormat="1" ht="18.75" customHeight="1">
      <c r="A90" s="38" t="str">
        <f>A74</f>
        <v>элемент учебного процесса (учебная дисциплина)</v>
      </c>
      <c r="B90" s="38" t="str">
        <f>A17</f>
        <v>Базовый курс</v>
      </c>
      <c r="C90" s="38"/>
      <c r="D90" s="38"/>
      <c r="E90" s="38"/>
      <c r="F90" s="38"/>
      <c r="G90" s="38"/>
      <c r="H90" s="38"/>
      <c r="I90" s="38"/>
    </row>
    <row r="91" spans="1:7" s="35" customFormat="1" ht="12.75">
      <c r="A91" s="53"/>
      <c r="B91" s="34"/>
      <c r="G91" s="34"/>
    </row>
    <row r="92" spans="1:9" s="35" customFormat="1" ht="17.25" customHeight="1">
      <c r="A92" s="41" t="s">
        <v>52</v>
      </c>
      <c r="B92" s="42" t="str">
        <f>B76</f>
        <v>умения и навыки</v>
      </c>
      <c r="C92" s="43" t="str">
        <f>B17</f>
        <v>работа с продуктами</v>
      </c>
      <c r="D92" s="43"/>
      <c r="E92" s="43"/>
      <c r="F92" s="43"/>
      <c r="G92" s="43"/>
      <c r="H92" s="43"/>
      <c r="I92" s="43"/>
    </row>
    <row r="93" spans="1:9" s="35" customFormat="1" ht="21.75" customHeight="1">
      <c r="A93" s="41"/>
      <c r="B93" s="42" t="str">
        <f>B77</f>
        <v>знания</v>
      </c>
      <c r="C93" s="43" t="str">
        <f>C17</f>
        <v>Основные термины и определения . Основные свойства и особенности современных программ</v>
      </c>
      <c r="D93" s="43"/>
      <c r="E93" s="43"/>
      <c r="F93" s="43"/>
      <c r="G93" s="43"/>
      <c r="H93" s="43"/>
      <c r="I93" s="43"/>
    </row>
    <row r="94" spans="1:9" s="35" customFormat="1" ht="17.25" customHeight="1">
      <c r="A94" s="44"/>
      <c r="B94" s="45"/>
      <c r="C94" s="46"/>
      <c r="D94" s="46"/>
      <c r="E94" s="46"/>
      <c r="F94" s="46"/>
      <c r="G94" s="46"/>
      <c r="H94" s="46"/>
      <c r="I94" s="46"/>
    </row>
    <row r="95" spans="1:9" s="35" customFormat="1" ht="12.75">
      <c r="A95" s="47" t="s">
        <v>53</v>
      </c>
      <c r="B95" s="47"/>
      <c r="C95" s="47"/>
      <c r="D95" s="47"/>
      <c r="E95" s="47"/>
      <c r="F95" s="47"/>
      <c r="G95" s="47"/>
      <c r="H95" s="47"/>
      <c r="I95" s="47"/>
    </row>
    <row r="96" spans="1:7" s="35" customFormat="1" ht="12.75">
      <c r="A96" s="33"/>
      <c r="B96" s="34"/>
      <c r="G96" s="34"/>
    </row>
    <row r="97" spans="1:9" s="35" customFormat="1" ht="12.75" customHeight="1">
      <c r="A97" s="41" t="s">
        <v>54</v>
      </c>
      <c r="B97" s="41"/>
      <c r="C97" s="43" t="s">
        <v>55</v>
      </c>
      <c r="D97" s="43" t="s">
        <v>56</v>
      </c>
      <c r="E97" s="43"/>
      <c r="F97" s="43"/>
      <c r="G97" s="43"/>
      <c r="H97" s="43"/>
      <c r="I97" s="43"/>
    </row>
    <row r="98" spans="1:9" s="35" customFormat="1" ht="12.75">
      <c r="A98" s="41"/>
      <c r="B98" s="41"/>
      <c r="C98" s="43"/>
      <c r="D98" s="43" t="s">
        <v>57</v>
      </c>
      <c r="E98" s="43"/>
      <c r="F98" s="43"/>
      <c r="G98" s="41" t="s">
        <v>58</v>
      </c>
      <c r="H98" s="41"/>
      <c r="I98" s="41"/>
    </row>
    <row r="99" spans="1:9" s="35" customFormat="1" ht="27.75" customHeight="1">
      <c r="A99" s="41" t="s">
        <v>37</v>
      </c>
      <c r="B99" s="41"/>
      <c r="C99" s="48">
        <f>SUM(D99:I99)</f>
        <v>4</v>
      </c>
      <c r="D99" s="43">
        <v>4</v>
      </c>
      <c r="E99" s="43"/>
      <c r="F99" s="43"/>
      <c r="G99" s="41"/>
      <c r="H99" s="41"/>
      <c r="I99" s="41"/>
    </row>
    <row r="100" spans="1:9" s="35" customFormat="1" ht="30" customHeight="1">
      <c r="A100" s="41" t="s">
        <v>36</v>
      </c>
      <c r="B100" s="41"/>
      <c r="C100" s="48">
        <f>SUM(D100:I100)</f>
        <v>182</v>
      </c>
      <c r="D100" s="43">
        <v>36</v>
      </c>
      <c r="E100" s="43"/>
      <c r="F100" s="43"/>
      <c r="G100" s="41">
        <v>146</v>
      </c>
      <c r="H100" s="41"/>
      <c r="I100" s="41"/>
    </row>
    <row r="101" spans="1:9" s="35" customFormat="1" ht="19.5" customHeight="1">
      <c r="A101" s="41" t="str">
        <f>G17</f>
        <v>курсовая работа</v>
      </c>
      <c r="B101" s="41"/>
      <c r="C101" s="48">
        <f>SUM(D101:I101)</f>
        <v>80</v>
      </c>
      <c r="D101" s="43">
        <v>20</v>
      </c>
      <c r="E101" s="43"/>
      <c r="F101" s="43"/>
      <c r="G101" s="41">
        <v>60</v>
      </c>
      <c r="H101" s="41"/>
      <c r="I101" s="41"/>
    </row>
    <row r="102" spans="1:9" s="35" customFormat="1" ht="12.75">
      <c r="A102" s="49" t="s">
        <v>59</v>
      </c>
      <c r="B102" s="49"/>
      <c r="C102" s="50">
        <f>SUM(C99:C101)</f>
        <v>266</v>
      </c>
      <c r="D102" s="51">
        <f>SUM(D99:F101)</f>
        <v>60</v>
      </c>
      <c r="E102" s="51"/>
      <c r="F102" s="51"/>
      <c r="G102" s="49">
        <f>SUM(G99:I101)</f>
        <v>206</v>
      </c>
      <c r="H102" s="49"/>
      <c r="I102" s="49"/>
    </row>
    <row r="103" spans="1:7" s="35" customFormat="1" ht="12.75">
      <c r="A103" s="33"/>
      <c r="B103" s="34"/>
      <c r="G103" s="34"/>
    </row>
    <row r="104" spans="1:9" s="35" customFormat="1" ht="18.75" customHeight="1">
      <c r="A104" s="38" t="str">
        <f>A9</f>
        <v>элемент учебного процесса (учебная дисциплина)</v>
      </c>
      <c r="B104" s="38" t="str">
        <f>A21</f>
        <v>защита выпускной работы</v>
      </c>
      <c r="C104" s="38"/>
      <c r="D104" s="38"/>
      <c r="E104" s="38"/>
      <c r="F104" s="38"/>
      <c r="G104" s="38"/>
      <c r="H104" s="38"/>
      <c r="I104" s="38"/>
    </row>
    <row r="105" spans="1:7" s="35" customFormat="1" ht="12.75">
      <c r="A105" s="53"/>
      <c r="B105" s="34"/>
      <c r="G105" s="34"/>
    </row>
    <row r="106" spans="1:9" s="35" customFormat="1" ht="29.25" customHeight="1" hidden="1">
      <c r="A106" s="41" t="s">
        <v>52</v>
      </c>
      <c r="B106" s="42" t="str">
        <f>B92</f>
        <v>умения и навыки</v>
      </c>
      <c r="C106" s="43">
        <f>C19</f>
        <v>0</v>
      </c>
      <c r="D106" s="43"/>
      <c r="E106" s="43"/>
      <c r="F106" s="43"/>
      <c r="G106" s="43"/>
      <c r="H106" s="43"/>
      <c r="I106" s="43"/>
    </row>
    <row r="107" spans="1:9" s="35" customFormat="1" ht="24.75" customHeight="1" hidden="1">
      <c r="A107" s="41"/>
      <c r="B107" s="42" t="str">
        <f>B77</f>
        <v>знания</v>
      </c>
      <c r="C107" s="43"/>
      <c r="D107" s="43"/>
      <c r="E107" s="43"/>
      <c r="F107" s="43"/>
      <c r="G107" s="43"/>
      <c r="H107" s="43"/>
      <c r="I107" s="43"/>
    </row>
    <row r="108" spans="1:9" s="35" customFormat="1" ht="30.75" customHeight="1" hidden="1">
      <c r="A108" s="44"/>
      <c r="B108" s="45"/>
      <c r="C108" s="46"/>
      <c r="D108" s="46"/>
      <c r="E108" s="46"/>
      <c r="F108" s="46"/>
      <c r="G108" s="46"/>
      <c r="H108" s="46"/>
      <c r="I108" s="46"/>
    </row>
    <row r="109" spans="1:9" s="35" customFormat="1" ht="12.75" hidden="1">
      <c r="A109" s="47" t="s">
        <v>53</v>
      </c>
      <c r="B109" s="47"/>
      <c r="C109" s="47"/>
      <c r="D109" s="47"/>
      <c r="E109" s="47"/>
      <c r="F109" s="47"/>
      <c r="G109" s="47"/>
      <c r="H109" s="47"/>
      <c r="I109" s="47"/>
    </row>
    <row r="110" spans="1:7" s="35" customFormat="1" ht="12.75" hidden="1">
      <c r="A110" s="33"/>
      <c r="B110" s="34"/>
      <c r="G110" s="34"/>
    </row>
    <row r="111" spans="1:9" s="35" customFormat="1" ht="12.75" customHeight="1" hidden="1">
      <c r="A111" s="41" t="s">
        <v>54</v>
      </c>
      <c r="B111" s="41"/>
      <c r="C111" s="43" t="s">
        <v>55</v>
      </c>
      <c r="D111" s="43" t="s">
        <v>56</v>
      </c>
      <c r="E111" s="43"/>
      <c r="F111" s="43"/>
      <c r="G111" s="43"/>
      <c r="H111" s="43"/>
      <c r="I111" s="43"/>
    </row>
    <row r="112" spans="1:9" s="35" customFormat="1" ht="12.75" hidden="1">
      <c r="A112" s="41"/>
      <c r="B112" s="41"/>
      <c r="C112" s="43"/>
      <c r="D112" s="43" t="s">
        <v>57</v>
      </c>
      <c r="E112" s="43"/>
      <c r="F112" s="43"/>
      <c r="G112" s="41" t="s">
        <v>58</v>
      </c>
      <c r="H112" s="41"/>
      <c r="I112" s="41"/>
    </row>
    <row r="113" spans="1:9" s="35" customFormat="1" ht="45" customHeight="1" hidden="1">
      <c r="A113" s="41" t="s">
        <v>63</v>
      </c>
      <c r="B113" s="41"/>
      <c r="C113" s="48">
        <f>SUM(D113:I113)</f>
        <v>190</v>
      </c>
      <c r="D113" s="43"/>
      <c r="E113" s="43"/>
      <c r="F113" s="43"/>
      <c r="G113" s="41">
        <v>190</v>
      </c>
      <c r="H113" s="41"/>
      <c r="I113" s="41"/>
    </row>
    <row r="114" spans="1:9" s="35" customFormat="1" ht="12.75" hidden="1">
      <c r="A114" s="41">
        <f>G19</f>
        <v>0</v>
      </c>
      <c r="B114" s="41"/>
      <c r="C114" s="48">
        <f>SUM(D114:I114)</f>
        <v>10</v>
      </c>
      <c r="D114" s="43"/>
      <c r="E114" s="43"/>
      <c r="F114" s="43"/>
      <c r="G114" s="41">
        <v>10</v>
      </c>
      <c r="H114" s="41"/>
      <c r="I114" s="41"/>
    </row>
    <row r="115" spans="1:9" s="35" customFormat="1" ht="12.75">
      <c r="A115" s="49" t="s">
        <v>59</v>
      </c>
      <c r="B115" s="49"/>
      <c r="C115" s="50">
        <v>2</v>
      </c>
      <c r="D115" s="51">
        <v>2</v>
      </c>
      <c r="E115" s="51"/>
      <c r="F115" s="51"/>
      <c r="G115" s="49"/>
      <c r="H115" s="49"/>
      <c r="I115" s="49"/>
    </row>
    <row r="116" spans="1:7" s="35" customFormat="1" ht="12.75">
      <c r="A116" s="33"/>
      <c r="B116" s="34"/>
      <c r="G116" s="34"/>
    </row>
    <row r="117" spans="1:7" s="35" customFormat="1" ht="14.25" customHeight="1">
      <c r="A117" s="54" t="s">
        <v>45</v>
      </c>
      <c r="B117" s="54"/>
      <c r="C117" s="55"/>
      <c r="D117" s="6" t="s">
        <v>46</v>
      </c>
      <c r="E117" s="6"/>
      <c r="F117" s="6"/>
      <c r="G117" s="6"/>
    </row>
  </sheetData>
  <sheetProtection/>
  <mergeCells count="158">
    <mergeCell ref="A115:B115"/>
    <mergeCell ref="D115:F115"/>
    <mergeCell ref="G115:I115"/>
    <mergeCell ref="A117:B117"/>
    <mergeCell ref="D117:G117"/>
    <mergeCell ref="A113:B113"/>
    <mergeCell ref="D113:F113"/>
    <mergeCell ref="G113:I113"/>
    <mergeCell ref="A114:B114"/>
    <mergeCell ref="D114:F114"/>
    <mergeCell ref="G114:I114"/>
    <mergeCell ref="A109:I109"/>
    <mergeCell ref="A111:B112"/>
    <mergeCell ref="C111:C112"/>
    <mergeCell ref="D111:I111"/>
    <mergeCell ref="D112:F112"/>
    <mergeCell ref="G112:I112"/>
    <mergeCell ref="A102:B102"/>
    <mergeCell ref="D102:F102"/>
    <mergeCell ref="G102:I102"/>
    <mergeCell ref="A104:A105"/>
    <mergeCell ref="B104:I104"/>
    <mergeCell ref="A106:A107"/>
    <mergeCell ref="C106:I106"/>
    <mergeCell ref="C107:I107"/>
    <mergeCell ref="A100:B100"/>
    <mergeCell ref="D100:F100"/>
    <mergeCell ref="G100:I100"/>
    <mergeCell ref="A101:B101"/>
    <mergeCell ref="D101:F101"/>
    <mergeCell ref="G101:I101"/>
    <mergeCell ref="A97:B98"/>
    <mergeCell ref="C97:C98"/>
    <mergeCell ref="D97:I97"/>
    <mergeCell ref="D98:F98"/>
    <mergeCell ref="G98:I98"/>
    <mergeCell ref="A99:B99"/>
    <mergeCell ref="D99:F99"/>
    <mergeCell ref="G99:I99"/>
    <mergeCell ref="A90:A91"/>
    <mergeCell ref="B90:I90"/>
    <mergeCell ref="A92:A93"/>
    <mergeCell ref="C92:I92"/>
    <mergeCell ref="C93:I93"/>
    <mergeCell ref="A95:I95"/>
    <mergeCell ref="A86:B86"/>
    <mergeCell ref="D86:F86"/>
    <mergeCell ref="G86:I86"/>
    <mergeCell ref="A87:B87"/>
    <mergeCell ref="D87:F87"/>
    <mergeCell ref="G87:I87"/>
    <mergeCell ref="A84:B84"/>
    <mergeCell ref="D84:F84"/>
    <mergeCell ref="G84:I84"/>
    <mergeCell ref="A85:B85"/>
    <mergeCell ref="D85:F85"/>
    <mergeCell ref="G85:I85"/>
    <mergeCell ref="A81:B82"/>
    <mergeCell ref="C81:C82"/>
    <mergeCell ref="D81:I81"/>
    <mergeCell ref="D82:F82"/>
    <mergeCell ref="G82:I82"/>
    <mergeCell ref="A83:B83"/>
    <mergeCell ref="D83:F83"/>
    <mergeCell ref="G83:I83"/>
    <mergeCell ref="A74:A75"/>
    <mergeCell ref="B74:I74"/>
    <mergeCell ref="A76:A77"/>
    <mergeCell ref="C76:I76"/>
    <mergeCell ref="C77:I77"/>
    <mergeCell ref="A79:I79"/>
    <mergeCell ref="A71:B71"/>
    <mergeCell ref="D71:F71"/>
    <mergeCell ref="G71:I71"/>
    <mergeCell ref="A72:B72"/>
    <mergeCell ref="D72:F72"/>
    <mergeCell ref="G72:I72"/>
    <mergeCell ref="A69:B69"/>
    <mergeCell ref="D69:F69"/>
    <mergeCell ref="G69:I69"/>
    <mergeCell ref="A70:B70"/>
    <mergeCell ref="D70:F70"/>
    <mergeCell ref="G70:I70"/>
    <mergeCell ref="A65:I65"/>
    <mergeCell ref="A67:B68"/>
    <mergeCell ref="C67:C68"/>
    <mergeCell ref="D67:I67"/>
    <mergeCell ref="D68:F68"/>
    <mergeCell ref="G68:I68"/>
    <mergeCell ref="A59:B59"/>
    <mergeCell ref="D59:F59"/>
    <mergeCell ref="G59:I59"/>
    <mergeCell ref="A60:A61"/>
    <mergeCell ref="B60:I60"/>
    <mergeCell ref="A62:A63"/>
    <mergeCell ref="C62:I62"/>
    <mergeCell ref="C63:I63"/>
    <mergeCell ref="A57:B57"/>
    <mergeCell ref="D57:F57"/>
    <mergeCell ref="G57:I57"/>
    <mergeCell ref="A58:B58"/>
    <mergeCell ref="D58:F58"/>
    <mergeCell ref="G58:I58"/>
    <mergeCell ref="A55:B55"/>
    <mergeCell ref="D55:F55"/>
    <mergeCell ref="G55:I55"/>
    <mergeCell ref="A56:B56"/>
    <mergeCell ref="D56:F56"/>
    <mergeCell ref="G56:I56"/>
    <mergeCell ref="A48:A49"/>
    <mergeCell ref="C48:I48"/>
    <mergeCell ref="C49:I49"/>
    <mergeCell ref="A51:I51"/>
    <mergeCell ref="A53:B54"/>
    <mergeCell ref="C53:C54"/>
    <mergeCell ref="D53:I53"/>
    <mergeCell ref="D54:F54"/>
    <mergeCell ref="G54:I54"/>
    <mergeCell ref="A40:B40"/>
    <mergeCell ref="G40:I40"/>
    <mergeCell ref="G41:I41"/>
    <mergeCell ref="A43:I43"/>
    <mergeCell ref="A44:I44"/>
    <mergeCell ref="B46:I46"/>
    <mergeCell ref="G36:I36"/>
    <mergeCell ref="G37:I37"/>
    <mergeCell ref="A38:B38"/>
    <mergeCell ref="G38:I38"/>
    <mergeCell ref="A39:B39"/>
    <mergeCell ref="G39:I39"/>
    <mergeCell ref="A18:C18"/>
    <mergeCell ref="A20:C20"/>
    <mergeCell ref="A22:C22"/>
    <mergeCell ref="A23:C23"/>
    <mergeCell ref="A24:B24"/>
    <mergeCell ref="D24:G24"/>
    <mergeCell ref="H9:I9"/>
    <mergeCell ref="D10:D11"/>
    <mergeCell ref="E10:E11"/>
    <mergeCell ref="F10:F11"/>
    <mergeCell ref="A12:C12"/>
    <mergeCell ref="A15:C15"/>
    <mergeCell ref="A5:I5"/>
    <mergeCell ref="A6:I6"/>
    <mergeCell ref="A7:I7"/>
    <mergeCell ref="A8:C8"/>
    <mergeCell ref="D8:F8"/>
    <mergeCell ref="A9:A11"/>
    <mergeCell ref="B9:B11"/>
    <mergeCell ref="C9:C11"/>
    <mergeCell ref="D9:F9"/>
    <mergeCell ref="G9:G10"/>
    <mergeCell ref="A1:B1"/>
    <mergeCell ref="G1:I1"/>
    <mergeCell ref="A2:B2"/>
    <mergeCell ref="G2:I2"/>
    <mergeCell ref="A3:B3"/>
    <mergeCell ref="G3:I3"/>
  </mergeCells>
  <printOptions/>
  <pageMargins left="0.15748031496062992" right="0.1968503937007874" top="0.2755905511811024" bottom="0.15748031496062992" header="0.275590551181102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КОЛЕЕДЖ</dc:creator>
  <cp:keywords/>
  <dc:description/>
  <cp:lastModifiedBy>КОЛЕЕДЖ</cp:lastModifiedBy>
  <dcterms:created xsi:type="dcterms:W3CDTF">2017-01-16T12:28:47Z</dcterms:created>
  <dcterms:modified xsi:type="dcterms:W3CDTF">2017-01-16T12:29:53Z</dcterms:modified>
  <cp:category/>
  <cp:version/>
  <cp:contentType/>
  <cp:contentStatus/>
</cp:coreProperties>
</file>